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9A158E1B-AA4C-4D62-8E07-0B8440337B38}" xr6:coauthVersionLast="36" xr6:coauthVersionMax="36" xr10:uidLastSave="{00000000-0000-0000-0000-000000000000}"/>
  <bookViews>
    <workbookView xWindow="0" yWindow="0" windowWidth="21495" windowHeight="9930" xr2:uid="{00000000-000D-0000-FFFF-FFFF00000000}"/>
  </bookViews>
  <sheets>
    <sheet name="普通推荐结果" sheetId="5" r:id="rId1"/>
  </sheets>
  <calcPr calcId="162913"/>
</workbook>
</file>

<file path=xl/calcChain.xml><?xml version="1.0" encoding="utf-8"?>
<calcChain xmlns="http://schemas.openxmlformats.org/spreadsheetml/2006/main">
  <c r="O32" i="5" l="1"/>
  <c r="P32" i="5" s="1"/>
  <c r="R32" i="5" s="1"/>
  <c r="O31" i="5"/>
  <c r="P31" i="5" s="1"/>
  <c r="R31" i="5" s="1"/>
  <c r="O30" i="5"/>
  <c r="P30" i="5" s="1"/>
  <c r="R30" i="5" s="1"/>
  <c r="P29" i="5"/>
  <c r="R29" i="5" s="1"/>
  <c r="O29" i="5"/>
  <c r="O28" i="5"/>
  <c r="P28" i="5" s="1"/>
  <c r="R28" i="5" s="1"/>
  <c r="P27" i="5"/>
  <c r="R27" i="5" s="1"/>
  <c r="O27" i="5"/>
  <c r="O26" i="5"/>
  <c r="P26" i="5" s="1"/>
  <c r="R26" i="5" s="1"/>
  <c r="O25" i="5"/>
  <c r="P25" i="5" s="1"/>
  <c r="R25" i="5" s="1"/>
  <c r="O24" i="5"/>
  <c r="P24" i="5" s="1"/>
  <c r="R24" i="5" s="1"/>
  <c r="O23" i="5"/>
  <c r="P23" i="5" s="1"/>
  <c r="R23" i="5" s="1"/>
  <c r="O22" i="5"/>
  <c r="P22" i="5" s="1"/>
  <c r="R22" i="5" s="1"/>
  <c r="P21" i="5"/>
  <c r="R21" i="5" s="1"/>
  <c r="O21" i="5"/>
  <c r="O20" i="5"/>
  <c r="P20" i="5" s="1"/>
  <c r="R20" i="5" s="1"/>
  <c r="P19" i="5"/>
  <c r="R19" i="5" s="1"/>
  <c r="O19" i="5"/>
  <c r="O18" i="5"/>
  <c r="P18" i="5" s="1"/>
  <c r="R18" i="5" s="1"/>
  <c r="O17" i="5"/>
  <c r="P17" i="5" s="1"/>
  <c r="R17" i="5" s="1"/>
  <c r="O16" i="5"/>
  <c r="P16" i="5" s="1"/>
  <c r="R16" i="5" s="1"/>
  <c r="O15" i="5"/>
  <c r="P15" i="5" s="1"/>
  <c r="R15" i="5" s="1"/>
  <c r="O14" i="5"/>
  <c r="P14" i="5" s="1"/>
  <c r="R14" i="5" s="1"/>
  <c r="P13" i="5"/>
  <c r="R13" i="5" s="1"/>
  <c r="O13" i="5"/>
  <c r="O12" i="5"/>
  <c r="P12" i="5" s="1"/>
  <c r="R12" i="5" s="1"/>
  <c r="P11" i="5"/>
  <c r="R11" i="5" s="1"/>
  <c r="O11" i="5"/>
  <c r="O10" i="5"/>
  <c r="P10" i="5" s="1"/>
  <c r="R10" i="5" s="1"/>
  <c r="O9" i="5"/>
  <c r="P9" i="5" s="1"/>
  <c r="R9" i="5" s="1"/>
  <c r="O8" i="5"/>
  <c r="P8" i="5" s="1"/>
  <c r="R8" i="5" s="1"/>
  <c r="O7" i="5"/>
  <c r="P7" i="5" s="1"/>
  <c r="R7" i="5" s="1"/>
  <c r="O6" i="5"/>
  <c r="P6" i="5" s="1"/>
  <c r="R6" i="5" s="1"/>
</calcChain>
</file>

<file path=xl/sharedStrings.xml><?xml version="1.0" encoding="utf-8"?>
<sst xmlns="http://schemas.openxmlformats.org/spreadsheetml/2006/main" count="242" uniqueCount="98">
  <si>
    <t>姓名</t>
  </si>
  <si>
    <t>思想政治考核成绩（10%）</t>
  </si>
  <si>
    <t>学业成绩（40%）</t>
  </si>
  <si>
    <t>科研潜质考核成绩（50%）</t>
  </si>
  <si>
    <t>总成绩</t>
  </si>
  <si>
    <t>排名</t>
  </si>
  <si>
    <t>科研创新能力综合评定（100）</t>
  </si>
  <si>
    <t>面试（100）</t>
  </si>
  <si>
    <t>大学生创新创业训练项目</t>
  </si>
  <si>
    <t>学科竞赛及创新创业竞赛</t>
  </si>
  <si>
    <t>学术论文</t>
  </si>
  <si>
    <t>获批专利</t>
  </si>
  <si>
    <t>外语</t>
  </si>
  <si>
    <t>成绩</t>
  </si>
  <si>
    <t>项目级别</t>
  </si>
  <si>
    <t>是否主持</t>
  </si>
  <si>
    <t>验收结果</t>
  </si>
  <si>
    <t>得分</t>
  </si>
  <si>
    <t>竞赛名称及等级</t>
  </si>
  <si>
    <t>论文</t>
  </si>
  <si>
    <t>分数</t>
  </si>
  <si>
    <t>专利</t>
  </si>
  <si>
    <t>六级</t>
  </si>
  <si>
    <t>国家级</t>
  </si>
  <si>
    <t>是</t>
  </si>
  <si>
    <t>优秀</t>
  </si>
  <si>
    <t>麦类作物学报（一）</t>
  </si>
  <si>
    <t>无</t>
  </si>
  <si>
    <t>李国军</t>
  </si>
  <si>
    <t>院级-高产竞赛（一）</t>
  </si>
  <si>
    <t>否</t>
  </si>
  <si>
    <t>良好</t>
  </si>
  <si>
    <t>全国大学生生命科学创新创业大赛一等奖（一）   互联网校级金奖（二）</t>
  </si>
  <si>
    <t>闫晨超</t>
  </si>
  <si>
    <t>院级</t>
  </si>
  <si>
    <t>校级挑战杯一等奖（二）、全国大学生生命科学创新创业大赛二等奖（一）和三等奖（三）</t>
  </si>
  <si>
    <t>SCI 二  4.495</t>
  </si>
  <si>
    <t>专利软件著作权</t>
  </si>
  <si>
    <t>孟瑞双</t>
  </si>
  <si>
    <t>全国大学生生命科学创新创业大赛一等奖（三）</t>
  </si>
  <si>
    <t>SCI  五  3.678</t>
  </si>
  <si>
    <t>否-否</t>
  </si>
  <si>
    <t>王琦</t>
  </si>
  <si>
    <t>省级</t>
  </si>
  <si>
    <t>合格</t>
  </si>
  <si>
    <t>大学生英语竞赛C类三等奖</t>
  </si>
  <si>
    <t>付筱</t>
  </si>
  <si>
    <t>省级-院级</t>
  </si>
  <si>
    <t>良好-合格</t>
  </si>
  <si>
    <t>西北农林科技大学第六届大学生化学实验技能竞赛三等奖  美国大学生数学建模大赛三等奖（三）</t>
  </si>
  <si>
    <t>严佩雯</t>
  </si>
  <si>
    <t xml:space="preserve">西北农林科技大学农学院第十六届大学生英语演讲比赛一等奖
西北农林科技大学第十六届大学生英语演讲比赛三等奖
</t>
  </si>
  <si>
    <t>李香云</t>
  </si>
  <si>
    <t>否-是</t>
  </si>
  <si>
    <t>贾中林</t>
  </si>
  <si>
    <t>校级互联网铜奖（三）全国大学生生命科学创新创业大赛三等奖（三）</t>
  </si>
  <si>
    <t>侯梦露</t>
  </si>
  <si>
    <t>校级互联网+金奖（一）</t>
  </si>
  <si>
    <t>胡凡</t>
  </si>
  <si>
    <t>全国大学生生命科学创新创业大赛三等奖（一）</t>
  </si>
  <si>
    <t>葛小渝</t>
  </si>
  <si>
    <t>合格-优秀</t>
  </si>
  <si>
    <t>董洁雅</t>
  </si>
  <si>
    <t>院级+院级</t>
  </si>
  <si>
    <t>是-否</t>
  </si>
  <si>
    <t>良好-优秀</t>
  </si>
  <si>
    <t>游银</t>
  </si>
  <si>
    <t>中期优秀</t>
  </si>
  <si>
    <t>聂佳伟</t>
  </si>
  <si>
    <t>周瑶</t>
  </si>
  <si>
    <t>孙云梅</t>
  </si>
  <si>
    <t>彭振宇</t>
  </si>
  <si>
    <t>SCI  五  4.291</t>
  </si>
  <si>
    <t>尹绍静</t>
  </si>
  <si>
    <t>SCI 四  4.291</t>
  </si>
  <si>
    <t>王春雨</t>
  </si>
  <si>
    <t>校重点</t>
  </si>
  <si>
    <t>彭丹帅</t>
  </si>
  <si>
    <t>钟辉</t>
  </si>
  <si>
    <t>刘明宇</t>
  </si>
  <si>
    <t xml:space="preserve">国家级 </t>
  </si>
  <si>
    <t>海丹</t>
  </si>
  <si>
    <t>王鑫辉</t>
  </si>
  <si>
    <t>国家级互联网+铜奖（四）  省级金奖（一），  校级铜奖（一）</t>
  </si>
  <si>
    <t>罗茜</t>
  </si>
  <si>
    <t>校级互联网铜奖（二）</t>
  </si>
  <si>
    <t>司琪</t>
  </si>
  <si>
    <t>校级创意农业大赛一等奖（二）、校级互联网铜奖（二）、全国大学生生命科学创新创业大赛一等奖（一）、农高会创业大赛二等奖（二）、农学院英语演讲比赛二等奖</t>
  </si>
  <si>
    <t>省级-院级-高产竞赛</t>
  </si>
  <si>
    <t>否-否-否</t>
  </si>
  <si>
    <t>良好-合格-优秀</t>
  </si>
  <si>
    <t>全国大学生生命科学创新创业大赛三等奖（一）、互联网校级三等（一）、农学院第十四届、十五届英语演讲大赛三等奖</t>
  </si>
  <si>
    <t xml:space="preserve">第六届农高会创业计划大赛一等奖（一）第七届农高会创业计划大赛二等奖(二) 第四届创意农业“微农业”设计大赛二等奖（一）大学生英语竞赛C类三等奖  
</t>
  </si>
  <si>
    <t>推荐结果</t>
    <phoneticPr fontId="4" type="noConversion"/>
  </si>
  <si>
    <t>拟推荐</t>
    <phoneticPr fontId="4" type="noConversion"/>
  </si>
  <si>
    <t>不予推荐</t>
    <phoneticPr fontId="4" type="noConversion"/>
  </si>
  <si>
    <t>农学院2018年推荐免试攻读研究生普通推荐名单公示</t>
    <phoneticPr fontId="4" type="noConversion"/>
  </si>
  <si>
    <t>仝靖洋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</si>
</sst>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tabSelected="1" zoomScale="85" zoomScaleNormal="85" workbookViewId="0">
      <selection activeCell="A6" sqref="A6"/>
    </sheetView>
  </sheetViews>
  <sheetFormatPr defaultColWidth="9" defaultRowHeight="13.5" x14ac:dyDescent="0.15"/>
  <cols>
    <col min="18" max="18" width="13.625" customWidth="1"/>
    <col min="20" max="20" width="13.5" customWidth="1"/>
  </cols>
  <sheetData>
    <row r="1" spans="1:20" ht="69.75" customHeight="1" x14ac:dyDescent="0.15">
      <c r="A1" s="20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1" customFormat="1" ht="36" customHeight="1" x14ac:dyDescent="0.15">
      <c r="A2" s="12" t="s">
        <v>0</v>
      </c>
      <c r="B2" s="13" t="s">
        <v>1</v>
      </c>
      <c r="C2" s="14" t="s">
        <v>2</v>
      </c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 t="s">
        <v>4</v>
      </c>
      <c r="S2" s="8" t="s">
        <v>5</v>
      </c>
      <c r="T2" s="15" t="s">
        <v>93</v>
      </c>
    </row>
    <row r="3" spans="1:20" s="1" customFormat="1" ht="47.1" customHeight="1" x14ac:dyDescent="0.15">
      <c r="A3" s="12"/>
      <c r="B3" s="13"/>
      <c r="C3" s="14"/>
      <c r="D3" s="9" t="s">
        <v>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6" t="s">
        <v>7</v>
      </c>
      <c r="R3" s="8"/>
      <c r="S3" s="8"/>
      <c r="T3" s="16"/>
    </row>
    <row r="4" spans="1:20" s="1" customFormat="1" ht="51" customHeight="1" x14ac:dyDescent="0.15">
      <c r="A4" s="12"/>
      <c r="B4" s="13"/>
      <c r="C4" s="14"/>
      <c r="D4" s="8" t="s">
        <v>8</v>
      </c>
      <c r="E4" s="8"/>
      <c r="F4" s="8"/>
      <c r="G4" s="8"/>
      <c r="H4" s="8" t="s">
        <v>9</v>
      </c>
      <c r="I4" s="8"/>
      <c r="J4" s="8" t="s">
        <v>10</v>
      </c>
      <c r="K4" s="8"/>
      <c r="L4" s="8" t="s">
        <v>11</v>
      </c>
      <c r="M4" s="8"/>
      <c r="N4" s="10" t="s">
        <v>12</v>
      </c>
      <c r="O4" s="11"/>
      <c r="P4" s="8" t="s">
        <v>13</v>
      </c>
      <c r="Q4" s="8" t="s">
        <v>13</v>
      </c>
      <c r="R4" s="8"/>
      <c r="S4" s="8"/>
      <c r="T4" s="16"/>
    </row>
    <row r="5" spans="1:20" s="1" customFormat="1" ht="36" customHeight="1" x14ac:dyDescent="0.15">
      <c r="A5" s="12"/>
      <c r="B5" s="13"/>
      <c r="C5" s="14"/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17</v>
      </c>
      <c r="J5" s="3" t="s">
        <v>19</v>
      </c>
      <c r="K5" s="3" t="s">
        <v>20</v>
      </c>
      <c r="L5" s="3" t="s">
        <v>21</v>
      </c>
      <c r="M5" s="3" t="s">
        <v>20</v>
      </c>
      <c r="N5" s="3" t="s">
        <v>22</v>
      </c>
      <c r="O5" s="3" t="s">
        <v>20</v>
      </c>
      <c r="P5" s="8"/>
      <c r="Q5" s="8"/>
      <c r="R5" s="8"/>
      <c r="S5" s="8"/>
      <c r="T5" s="17"/>
    </row>
    <row r="6" spans="1:20" s="2" customFormat="1" ht="78.95" customHeight="1" x14ac:dyDescent="0.15">
      <c r="A6" s="21" t="s">
        <v>97</v>
      </c>
      <c r="B6" s="4">
        <v>72.5</v>
      </c>
      <c r="C6" s="4">
        <v>83.58</v>
      </c>
      <c r="D6" s="4" t="s">
        <v>23</v>
      </c>
      <c r="E6" s="4" t="s">
        <v>24</v>
      </c>
      <c r="F6" s="4" t="s">
        <v>25</v>
      </c>
      <c r="G6" s="4">
        <v>30</v>
      </c>
      <c r="H6" s="4" t="s">
        <v>87</v>
      </c>
      <c r="I6" s="4">
        <v>37</v>
      </c>
      <c r="J6" s="4" t="s">
        <v>26</v>
      </c>
      <c r="K6" s="4">
        <v>5</v>
      </c>
      <c r="L6" s="4" t="s">
        <v>27</v>
      </c>
      <c r="M6" s="4">
        <v>0</v>
      </c>
      <c r="N6" s="4">
        <v>447</v>
      </c>
      <c r="O6" s="5">
        <f t="shared" ref="O6:O21" si="0">N6/570*10</f>
        <v>7.8421052631578947</v>
      </c>
      <c r="P6" s="5">
        <f t="shared" ref="P6:P32" si="1">G6+I6+K6+M6+O6</f>
        <v>79.84210526315789</v>
      </c>
      <c r="Q6" s="5">
        <v>90.9</v>
      </c>
      <c r="R6" s="5">
        <f t="shared" ref="R6:R32" si="2">B6*0.1+C6*0.4+(P6*0.5+Q6*0.5)*0.5</f>
        <v>83.367526315789476</v>
      </c>
      <c r="S6" s="4">
        <v>1</v>
      </c>
      <c r="T6" s="19" t="s">
        <v>94</v>
      </c>
    </row>
    <row r="7" spans="1:20" s="2" customFormat="1" ht="69.95" customHeight="1" x14ac:dyDescent="0.15">
      <c r="A7" s="4" t="s">
        <v>28</v>
      </c>
      <c r="B7" s="4">
        <v>72.5</v>
      </c>
      <c r="C7" s="4">
        <v>86.62</v>
      </c>
      <c r="D7" s="4" t="s">
        <v>29</v>
      </c>
      <c r="E7" s="4" t="s">
        <v>30</v>
      </c>
      <c r="F7" s="4" t="s">
        <v>31</v>
      </c>
      <c r="G7" s="4">
        <v>23</v>
      </c>
      <c r="H7" s="4" t="s">
        <v>32</v>
      </c>
      <c r="I7" s="4">
        <v>28</v>
      </c>
      <c r="J7" s="4" t="s">
        <v>27</v>
      </c>
      <c r="K7" s="4">
        <v>0</v>
      </c>
      <c r="L7" s="4" t="s">
        <v>27</v>
      </c>
      <c r="M7" s="4">
        <v>0</v>
      </c>
      <c r="N7" s="4">
        <v>0</v>
      </c>
      <c r="O7" s="5">
        <f t="shared" si="0"/>
        <v>0</v>
      </c>
      <c r="P7" s="5">
        <f t="shared" si="1"/>
        <v>51</v>
      </c>
      <c r="Q7" s="5">
        <v>91.9</v>
      </c>
      <c r="R7" s="5">
        <f t="shared" si="2"/>
        <v>77.623000000000005</v>
      </c>
      <c r="S7" s="4">
        <v>2</v>
      </c>
      <c r="T7" s="19" t="s">
        <v>94</v>
      </c>
    </row>
    <row r="8" spans="1:20" s="2" customFormat="1" ht="71.25" customHeight="1" x14ac:dyDescent="0.15">
      <c r="A8" s="4" t="s">
        <v>46</v>
      </c>
      <c r="B8" s="4">
        <v>76.040000000000006</v>
      </c>
      <c r="C8" s="4">
        <v>85.96</v>
      </c>
      <c r="D8" s="4" t="s">
        <v>88</v>
      </c>
      <c r="E8" s="4" t="s">
        <v>89</v>
      </c>
      <c r="F8" s="4" t="s">
        <v>90</v>
      </c>
      <c r="G8" s="4">
        <v>32</v>
      </c>
      <c r="H8" s="4" t="s">
        <v>49</v>
      </c>
      <c r="I8" s="4">
        <v>9</v>
      </c>
      <c r="J8" s="4" t="s">
        <v>27</v>
      </c>
      <c r="K8" s="4">
        <v>0</v>
      </c>
      <c r="L8" s="4" t="s">
        <v>27</v>
      </c>
      <c r="M8" s="4">
        <v>0</v>
      </c>
      <c r="N8" s="4">
        <v>545</v>
      </c>
      <c r="O8" s="5">
        <f t="shared" si="0"/>
        <v>9.5614035087719298</v>
      </c>
      <c r="P8" s="5">
        <f t="shared" si="1"/>
        <v>50.561403508771932</v>
      </c>
      <c r="Q8" s="5">
        <v>91.1</v>
      </c>
      <c r="R8" s="5">
        <f t="shared" si="2"/>
        <v>77.403350877192977</v>
      </c>
      <c r="S8" s="4">
        <v>3</v>
      </c>
      <c r="T8" s="19" t="s">
        <v>94</v>
      </c>
    </row>
    <row r="9" spans="1:20" s="2" customFormat="1" ht="57.95" customHeight="1" x14ac:dyDescent="0.15">
      <c r="A9" s="4" t="s">
        <v>38</v>
      </c>
      <c r="B9" s="4">
        <v>77.42</v>
      </c>
      <c r="C9" s="4">
        <v>90.76</v>
      </c>
      <c r="D9" s="4" t="s">
        <v>34</v>
      </c>
      <c r="E9" s="4" t="s">
        <v>24</v>
      </c>
      <c r="F9" s="4" t="s">
        <v>31</v>
      </c>
      <c r="G9" s="4">
        <v>12</v>
      </c>
      <c r="H9" s="4" t="s">
        <v>39</v>
      </c>
      <c r="I9" s="4">
        <v>16</v>
      </c>
      <c r="J9" s="4" t="s">
        <v>40</v>
      </c>
      <c r="K9" s="4">
        <v>0</v>
      </c>
      <c r="L9" s="4" t="s">
        <v>27</v>
      </c>
      <c r="M9" s="4">
        <v>0</v>
      </c>
      <c r="N9" s="4">
        <v>486</v>
      </c>
      <c r="O9" s="5">
        <f t="shared" si="0"/>
        <v>8.526315789473685</v>
      </c>
      <c r="P9" s="5">
        <f t="shared" si="1"/>
        <v>36.526315789473685</v>
      </c>
      <c r="Q9" s="5">
        <v>93.9</v>
      </c>
      <c r="R9" s="5">
        <f t="shared" si="2"/>
        <v>76.652578947368426</v>
      </c>
      <c r="S9" s="4">
        <v>4</v>
      </c>
      <c r="T9" s="19" t="s">
        <v>94</v>
      </c>
    </row>
    <row r="10" spans="1:20" s="2" customFormat="1" ht="93.75" customHeight="1" x14ac:dyDescent="0.15">
      <c r="A10" s="4" t="s">
        <v>82</v>
      </c>
      <c r="B10" s="4">
        <v>78.739999999999995</v>
      </c>
      <c r="C10" s="4">
        <v>88.86</v>
      </c>
      <c r="D10" s="4" t="s">
        <v>76</v>
      </c>
      <c r="E10" s="4" t="s">
        <v>30</v>
      </c>
      <c r="F10" s="4" t="s">
        <v>44</v>
      </c>
      <c r="G10" s="4">
        <v>9</v>
      </c>
      <c r="H10" s="4" t="s">
        <v>83</v>
      </c>
      <c r="I10" s="4">
        <v>22</v>
      </c>
      <c r="J10" s="4" t="s">
        <v>27</v>
      </c>
      <c r="K10" s="4">
        <v>0</v>
      </c>
      <c r="L10" s="4" t="s">
        <v>27</v>
      </c>
      <c r="M10" s="4">
        <v>0</v>
      </c>
      <c r="N10" s="4">
        <v>524</v>
      </c>
      <c r="O10" s="5">
        <f t="shared" si="0"/>
        <v>9.192982456140351</v>
      </c>
      <c r="P10" s="5">
        <f t="shared" si="1"/>
        <v>40.192982456140349</v>
      </c>
      <c r="Q10" s="5">
        <v>90.3</v>
      </c>
      <c r="R10" s="5">
        <f t="shared" si="2"/>
        <v>76.041245614035091</v>
      </c>
      <c r="S10" s="4">
        <v>5</v>
      </c>
      <c r="T10" s="19" t="s">
        <v>94</v>
      </c>
    </row>
    <row r="11" spans="1:20" s="2" customFormat="1" ht="60.95" customHeight="1" x14ac:dyDescent="0.15">
      <c r="A11" s="4" t="s">
        <v>33</v>
      </c>
      <c r="B11" s="4">
        <v>74.67</v>
      </c>
      <c r="C11" s="4">
        <v>86.67</v>
      </c>
      <c r="D11" s="4" t="s">
        <v>34</v>
      </c>
      <c r="E11" s="4" t="s">
        <v>30</v>
      </c>
      <c r="F11" s="4" t="s">
        <v>31</v>
      </c>
      <c r="G11" s="4">
        <v>8</v>
      </c>
      <c r="H11" s="4" t="s">
        <v>35</v>
      </c>
      <c r="I11" s="4">
        <v>29</v>
      </c>
      <c r="J11" s="4" t="s">
        <v>36</v>
      </c>
      <c r="K11" s="4">
        <v>0</v>
      </c>
      <c r="L11" s="4" t="s">
        <v>37</v>
      </c>
      <c r="M11" s="4">
        <v>0</v>
      </c>
      <c r="N11" s="4">
        <v>428</v>
      </c>
      <c r="O11" s="5">
        <f t="shared" si="0"/>
        <v>7.5087719298245617</v>
      </c>
      <c r="P11" s="5">
        <f t="shared" si="1"/>
        <v>44.508771929824562</v>
      </c>
      <c r="Q11" s="5">
        <v>91</v>
      </c>
      <c r="R11" s="5">
        <f t="shared" si="2"/>
        <v>76.012192982456128</v>
      </c>
      <c r="S11" s="4">
        <v>6</v>
      </c>
      <c r="T11" s="19" t="s">
        <v>94</v>
      </c>
    </row>
    <row r="12" spans="1:20" s="2" customFormat="1" ht="64.5" customHeight="1" x14ac:dyDescent="0.15">
      <c r="A12" s="4" t="s">
        <v>42</v>
      </c>
      <c r="B12" s="4">
        <v>78.150000000000006</v>
      </c>
      <c r="C12" s="4">
        <v>89.24</v>
      </c>
      <c r="D12" s="4" t="s">
        <v>43</v>
      </c>
      <c r="E12" s="4" t="s">
        <v>24</v>
      </c>
      <c r="F12" s="4" t="s">
        <v>44</v>
      </c>
      <c r="G12" s="4">
        <v>15</v>
      </c>
      <c r="H12" s="4" t="s">
        <v>45</v>
      </c>
      <c r="I12" s="4">
        <v>10</v>
      </c>
      <c r="J12" s="4" t="s">
        <v>27</v>
      </c>
      <c r="K12" s="4">
        <v>0</v>
      </c>
      <c r="L12" s="4" t="s">
        <v>27</v>
      </c>
      <c r="M12" s="4">
        <v>0</v>
      </c>
      <c r="N12" s="4">
        <v>570</v>
      </c>
      <c r="O12" s="5">
        <f t="shared" si="0"/>
        <v>10</v>
      </c>
      <c r="P12" s="5">
        <f t="shared" si="1"/>
        <v>35</v>
      </c>
      <c r="Q12" s="5">
        <v>91.9</v>
      </c>
      <c r="R12" s="5">
        <f t="shared" si="2"/>
        <v>75.23599999999999</v>
      </c>
      <c r="S12" s="4">
        <v>7</v>
      </c>
      <c r="T12" s="19" t="s">
        <v>94</v>
      </c>
    </row>
    <row r="13" spans="1:20" s="18" customFormat="1" ht="30" customHeight="1" x14ac:dyDescent="0.15">
      <c r="A13" s="4" t="s">
        <v>69</v>
      </c>
      <c r="B13" s="4">
        <v>73.290000000000006</v>
      </c>
      <c r="C13" s="4">
        <v>87.48</v>
      </c>
      <c r="D13" s="4" t="s">
        <v>34</v>
      </c>
      <c r="E13" s="4" t="s">
        <v>30</v>
      </c>
      <c r="F13" s="4" t="s">
        <v>31</v>
      </c>
      <c r="G13" s="4">
        <v>8</v>
      </c>
      <c r="H13" s="4" t="s">
        <v>91</v>
      </c>
      <c r="I13" s="4">
        <v>19</v>
      </c>
      <c r="J13" s="4" t="s">
        <v>27</v>
      </c>
      <c r="K13" s="4">
        <v>0</v>
      </c>
      <c r="L13" s="4" t="s">
        <v>27</v>
      </c>
      <c r="M13" s="4">
        <v>0</v>
      </c>
      <c r="N13" s="4">
        <v>431</v>
      </c>
      <c r="O13" s="5">
        <f t="shared" si="0"/>
        <v>7.5614035087719298</v>
      </c>
      <c r="P13" s="5">
        <f t="shared" si="1"/>
        <v>34.561403508771932</v>
      </c>
      <c r="Q13" s="5">
        <v>92.6</v>
      </c>
      <c r="R13" s="5">
        <f t="shared" si="2"/>
        <v>74.11135087719299</v>
      </c>
      <c r="S13" s="4">
        <v>8</v>
      </c>
      <c r="T13" s="19" t="s">
        <v>94</v>
      </c>
    </row>
    <row r="14" spans="1:20" s="2" customFormat="1" ht="76.5" customHeight="1" x14ac:dyDescent="0.15">
      <c r="A14" s="4" t="s">
        <v>52</v>
      </c>
      <c r="B14" s="4">
        <v>80.47</v>
      </c>
      <c r="C14" s="4">
        <v>86.97</v>
      </c>
      <c r="D14" s="4" t="s">
        <v>47</v>
      </c>
      <c r="E14" s="4" t="s">
        <v>53</v>
      </c>
      <c r="F14" s="4" t="s">
        <v>48</v>
      </c>
      <c r="G14" s="4">
        <v>25</v>
      </c>
      <c r="H14" s="4" t="s">
        <v>27</v>
      </c>
      <c r="I14" s="4">
        <v>0</v>
      </c>
      <c r="J14" s="4" t="s">
        <v>27</v>
      </c>
      <c r="K14" s="4">
        <v>0</v>
      </c>
      <c r="L14" s="4" t="s">
        <v>27</v>
      </c>
      <c r="M14" s="4">
        <v>0</v>
      </c>
      <c r="N14" s="4">
        <v>450</v>
      </c>
      <c r="O14" s="5">
        <f t="shared" si="0"/>
        <v>7.8947368421052637</v>
      </c>
      <c r="P14" s="5">
        <f t="shared" si="1"/>
        <v>32.89473684210526</v>
      </c>
      <c r="Q14" s="5">
        <v>92.1</v>
      </c>
      <c r="R14" s="5">
        <f t="shared" si="2"/>
        <v>74.083684210526314</v>
      </c>
      <c r="S14" s="4">
        <v>9</v>
      </c>
      <c r="T14" s="19" t="s">
        <v>94</v>
      </c>
    </row>
    <row r="15" spans="1:20" s="2" customFormat="1" ht="87" customHeight="1" x14ac:dyDescent="0.15">
      <c r="A15" s="4" t="s">
        <v>50</v>
      </c>
      <c r="B15" s="4">
        <v>72.290000000000006</v>
      </c>
      <c r="C15" s="4">
        <v>84.19</v>
      </c>
      <c r="D15" s="4" t="s">
        <v>43</v>
      </c>
      <c r="E15" s="4" t="s">
        <v>24</v>
      </c>
      <c r="F15" s="4" t="s">
        <v>31</v>
      </c>
      <c r="G15" s="4">
        <v>20</v>
      </c>
      <c r="H15" s="4" t="s">
        <v>51</v>
      </c>
      <c r="I15" s="4">
        <v>13</v>
      </c>
      <c r="J15" s="4" t="s">
        <v>27</v>
      </c>
      <c r="K15" s="4">
        <v>0</v>
      </c>
      <c r="L15" s="4" t="s">
        <v>27</v>
      </c>
      <c r="M15" s="4">
        <v>0</v>
      </c>
      <c r="N15" s="4">
        <v>469</v>
      </c>
      <c r="O15" s="5">
        <f t="shared" si="0"/>
        <v>8.2280701754385959</v>
      </c>
      <c r="P15" s="5">
        <f t="shared" si="1"/>
        <v>41.228070175438596</v>
      </c>
      <c r="Q15" s="5">
        <v>88.7</v>
      </c>
      <c r="R15" s="5">
        <f t="shared" si="2"/>
        <v>73.387017543859656</v>
      </c>
      <c r="S15" s="4">
        <v>10</v>
      </c>
      <c r="T15" s="19" t="s">
        <v>94</v>
      </c>
    </row>
    <row r="16" spans="1:20" s="2" customFormat="1" ht="47.1" customHeight="1" x14ac:dyDescent="0.15">
      <c r="A16" s="4" t="s">
        <v>75</v>
      </c>
      <c r="B16" s="4">
        <v>76.52</v>
      </c>
      <c r="C16" s="4">
        <v>84.38</v>
      </c>
      <c r="D16" s="4" t="s">
        <v>27</v>
      </c>
      <c r="E16" s="4" t="s">
        <v>27</v>
      </c>
      <c r="F16" s="4" t="s">
        <v>27</v>
      </c>
      <c r="G16" s="4">
        <v>0</v>
      </c>
      <c r="H16" s="4" t="s">
        <v>92</v>
      </c>
      <c r="I16" s="4">
        <v>28</v>
      </c>
      <c r="J16" s="4" t="s">
        <v>27</v>
      </c>
      <c r="K16" s="4">
        <v>0</v>
      </c>
      <c r="L16" s="4" t="s">
        <v>27</v>
      </c>
      <c r="M16" s="4">
        <v>0</v>
      </c>
      <c r="N16" s="4">
        <v>508</v>
      </c>
      <c r="O16" s="5">
        <f t="shared" si="0"/>
        <v>8.9122807017543852</v>
      </c>
      <c r="P16" s="5">
        <f t="shared" si="1"/>
        <v>36.912280701754383</v>
      </c>
      <c r="Q16" s="5">
        <v>90.4</v>
      </c>
      <c r="R16" s="5">
        <f t="shared" si="2"/>
        <v>73.232070175438594</v>
      </c>
      <c r="S16" s="4">
        <v>11</v>
      </c>
      <c r="T16" s="19" t="s">
        <v>94</v>
      </c>
    </row>
    <row r="17" spans="1:20" s="2" customFormat="1" ht="102" customHeight="1" x14ac:dyDescent="0.15">
      <c r="A17" s="4" t="s">
        <v>56</v>
      </c>
      <c r="B17" s="4">
        <v>78.52</v>
      </c>
      <c r="C17" s="4">
        <v>87.63</v>
      </c>
      <c r="D17" s="4" t="s">
        <v>34</v>
      </c>
      <c r="E17" s="4" t="s">
        <v>24</v>
      </c>
      <c r="F17" s="4" t="s">
        <v>31</v>
      </c>
      <c r="G17" s="4">
        <v>12</v>
      </c>
      <c r="H17" s="4" t="s">
        <v>57</v>
      </c>
      <c r="I17" s="4">
        <v>10</v>
      </c>
      <c r="J17" s="4" t="s">
        <v>27</v>
      </c>
      <c r="K17" s="4">
        <v>0</v>
      </c>
      <c r="L17" s="4" t="s">
        <v>27</v>
      </c>
      <c r="M17" s="4">
        <v>0</v>
      </c>
      <c r="N17" s="4">
        <v>460</v>
      </c>
      <c r="O17" s="5">
        <f t="shared" si="0"/>
        <v>8.0701754385964914</v>
      </c>
      <c r="P17" s="5">
        <f t="shared" si="1"/>
        <v>30.070175438596493</v>
      </c>
      <c r="Q17" s="5">
        <v>90.7</v>
      </c>
      <c r="R17" s="5">
        <f t="shared" si="2"/>
        <v>73.096543859649117</v>
      </c>
      <c r="S17" s="4">
        <v>12</v>
      </c>
      <c r="T17" s="19" t="s">
        <v>94</v>
      </c>
    </row>
    <row r="18" spans="1:20" s="2" customFormat="1" ht="42.95" customHeight="1" x14ac:dyDescent="0.15">
      <c r="A18" s="4" t="s">
        <v>58</v>
      </c>
      <c r="B18" s="4">
        <v>78.989999999999995</v>
      </c>
      <c r="C18" s="4">
        <v>87.64</v>
      </c>
      <c r="D18" s="4" t="s">
        <v>34</v>
      </c>
      <c r="E18" s="4" t="s">
        <v>24</v>
      </c>
      <c r="F18" s="4" t="s">
        <v>31</v>
      </c>
      <c r="G18" s="4">
        <v>12</v>
      </c>
      <c r="H18" s="4" t="s">
        <v>59</v>
      </c>
      <c r="I18" s="4">
        <v>10</v>
      </c>
      <c r="J18" s="4" t="s">
        <v>27</v>
      </c>
      <c r="K18" s="4">
        <v>0</v>
      </c>
      <c r="L18" s="4" t="s">
        <v>27</v>
      </c>
      <c r="M18" s="4">
        <v>0</v>
      </c>
      <c r="N18" s="4">
        <v>441</v>
      </c>
      <c r="O18" s="5">
        <f t="shared" si="0"/>
        <v>7.7368421052631575</v>
      </c>
      <c r="P18" s="5">
        <f t="shared" si="1"/>
        <v>29.736842105263158</v>
      </c>
      <c r="Q18" s="5">
        <v>89.7</v>
      </c>
      <c r="R18" s="5">
        <f t="shared" si="2"/>
        <v>72.814210526315804</v>
      </c>
      <c r="S18" s="4">
        <v>13</v>
      </c>
      <c r="T18" s="19" t="s">
        <v>94</v>
      </c>
    </row>
    <row r="19" spans="1:20" s="2" customFormat="1" ht="62.25" customHeight="1" x14ac:dyDescent="0.15">
      <c r="A19" s="4" t="s">
        <v>54</v>
      </c>
      <c r="B19" s="4">
        <v>81.650000000000006</v>
      </c>
      <c r="C19" s="4">
        <v>86.5</v>
      </c>
      <c r="D19" s="4" t="s">
        <v>23</v>
      </c>
      <c r="E19" s="4" t="s">
        <v>30</v>
      </c>
      <c r="F19" s="4" t="s">
        <v>25</v>
      </c>
      <c r="G19" s="4">
        <v>25</v>
      </c>
      <c r="H19" s="4" t="s">
        <v>55</v>
      </c>
      <c r="I19" s="4">
        <v>6</v>
      </c>
      <c r="J19" s="4" t="s">
        <v>27</v>
      </c>
      <c r="K19" s="4">
        <v>0</v>
      </c>
      <c r="L19" s="4" t="s">
        <v>27</v>
      </c>
      <c r="M19" s="4">
        <v>0</v>
      </c>
      <c r="N19" s="4">
        <v>0</v>
      </c>
      <c r="O19" s="5">
        <f t="shared" si="0"/>
        <v>0</v>
      </c>
      <c r="P19" s="5">
        <f t="shared" si="1"/>
        <v>31</v>
      </c>
      <c r="Q19" s="5">
        <v>87</v>
      </c>
      <c r="R19" s="5">
        <f t="shared" si="2"/>
        <v>72.265000000000001</v>
      </c>
      <c r="S19" s="4">
        <v>14</v>
      </c>
      <c r="T19" s="19" t="s">
        <v>94</v>
      </c>
    </row>
    <row r="20" spans="1:20" s="2" customFormat="1" ht="48.95" customHeight="1" x14ac:dyDescent="0.15">
      <c r="A20" s="4" t="s">
        <v>66</v>
      </c>
      <c r="B20" s="4">
        <v>76.209999999999994</v>
      </c>
      <c r="C20" s="4">
        <v>89.98</v>
      </c>
      <c r="D20" s="4" t="s">
        <v>23</v>
      </c>
      <c r="E20" s="4" t="s">
        <v>24</v>
      </c>
      <c r="F20" s="4" t="s">
        <v>67</v>
      </c>
      <c r="G20" s="4">
        <v>15</v>
      </c>
      <c r="H20" s="4" t="s">
        <v>27</v>
      </c>
      <c r="I20" s="4">
        <v>0</v>
      </c>
      <c r="J20" s="4" t="s">
        <v>27</v>
      </c>
      <c r="K20" s="4">
        <v>0</v>
      </c>
      <c r="L20" s="4" t="s">
        <v>27</v>
      </c>
      <c r="M20" s="4">
        <v>0</v>
      </c>
      <c r="N20" s="4">
        <v>487</v>
      </c>
      <c r="O20" s="5">
        <f t="shared" si="0"/>
        <v>8.5438596491228065</v>
      </c>
      <c r="P20" s="5">
        <f t="shared" si="1"/>
        <v>23.543859649122808</v>
      </c>
      <c r="Q20" s="5">
        <v>90.7</v>
      </c>
      <c r="R20" s="5">
        <f t="shared" si="2"/>
        <v>72.173964912280709</v>
      </c>
      <c r="S20" s="4">
        <v>15</v>
      </c>
      <c r="T20" s="19" t="s">
        <v>94</v>
      </c>
    </row>
    <row r="21" spans="1:20" s="2" customFormat="1" ht="30" customHeight="1" x14ac:dyDescent="0.15">
      <c r="A21" s="4" t="s">
        <v>68</v>
      </c>
      <c r="B21" s="4">
        <v>77.459999999999994</v>
      </c>
      <c r="C21" s="4">
        <v>90.17</v>
      </c>
      <c r="D21" s="4" t="s">
        <v>34</v>
      </c>
      <c r="E21" s="4" t="s">
        <v>24</v>
      </c>
      <c r="F21" s="4" t="s">
        <v>25</v>
      </c>
      <c r="G21" s="4">
        <v>15</v>
      </c>
      <c r="H21" s="4" t="s">
        <v>27</v>
      </c>
      <c r="I21" s="4">
        <v>0</v>
      </c>
      <c r="J21" s="4" t="s">
        <v>27</v>
      </c>
      <c r="K21" s="4">
        <v>0</v>
      </c>
      <c r="L21" s="4" t="s">
        <v>27</v>
      </c>
      <c r="M21" s="4">
        <v>0</v>
      </c>
      <c r="N21" s="4">
        <v>438</v>
      </c>
      <c r="O21" s="5">
        <f t="shared" si="0"/>
        <v>7.6842105263157894</v>
      </c>
      <c r="P21" s="5">
        <f t="shared" si="1"/>
        <v>22.684210526315788</v>
      </c>
      <c r="Q21" s="5">
        <v>90.7</v>
      </c>
      <c r="R21" s="5">
        <f t="shared" si="2"/>
        <v>72.160052631578964</v>
      </c>
      <c r="S21" s="4">
        <v>16</v>
      </c>
      <c r="T21" s="19" t="s">
        <v>94</v>
      </c>
    </row>
    <row r="22" spans="1:20" s="2" customFormat="1" ht="73.5" customHeight="1" x14ac:dyDescent="0.15">
      <c r="A22" s="4" t="s">
        <v>79</v>
      </c>
      <c r="B22" s="4">
        <v>70.150000000000006</v>
      </c>
      <c r="C22" s="4">
        <v>83.43</v>
      </c>
      <c r="D22" s="4" t="s">
        <v>80</v>
      </c>
      <c r="E22" s="4" t="s">
        <v>24</v>
      </c>
      <c r="F22" s="4" t="s">
        <v>67</v>
      </c>
      <c r="G22" s="4">
        <v>15</v>
      </c>
      <c r="H22" s="4" t="s">
        <v>27</v>
      </c>
      <c r="I22" s="4">
        <v>0</v>
      </c>
      <c r="J22" s="4" t="s">
        <v>27</v>
      </c>
      <c r="K22" s="4">
        <v>0</v>
      </c>
      <c r="L22" s="4" t="s">
        <v>27</v>
      </c>
      <c r="M22" s="4">
        <v>0</v>
      </c>
      <c r="N22" s="4">
        <v>489</v>
      </c>
      <c r="O22" s="5">
        <f>N22/570*10+10</f>
        <v>18.578947368421055</v>
      </c>
      <c r="P22" s="5">
        <f t="shared" si="1"/>
        <v>33.578947368421055</v>
      </c>
      <c r="Q22" s="5">
        <v>93</v>
      </c>
      <c r="R22" s="5">
        <f t="shared" si="2"/>
        <v>72.031736842105275</v>
      </c>
      <c r="S22" s="4">
        <v>17</v>
      </c>
      <c r="T22" s="19" t="s">
        <v>94</v>
      </c>
    </row>
    <row r="23" spans="1:20" s="2" customFormat="1" ht="68.25" customHeight="1" x14ac:dyDescent="0.15">
      <c r="A23" s="4" t="s">
        <v>60</v>
      </c>
      <c r="B23" s="4">
        <v>74.08</v>
      </c>
      <c r="C23" s="4">
        <v>86.7</v>
      </c>
      <c r="D23" s="4" t="s">
        <v>47</v>
      </c>
      <c r="E23" s="4" t="s">
        <v>41</v>
      </c>
      <c r="F23" s="4" t="s">
        <v>61</v>
      </c>
      <c r="G23" s="4">
        <v>22</v>
      </c>
      <c r="H23" s="4" t="s">
        <v>27</v>
      </c>
      <c r="I23" s="4">
        <v>0</v>
      </c>
      <c r="J23" s="4" t="s">
        <v>27</v>
      </c>
      <c r="K23" s="4">
        <v>0</v>
      </c>
      <c r="L23" s="4" t="s">
        <v>27</v>
      </c>
      <c r="M23" s="4">
        <v>0</v>
      </c>
      <c r="N23" s="4">
        <v>453</v>
      </c>
      <c r="O23" s="5">
        <f t="shared" ref="O23:O32" si="3">N23/570*10</f>
        <v>7.9473684210526319</v>
      </c>
      <c r="P23" s="5">
        <f t="shared" si="1"/>
        <v>29.94736842105263</v>
      </c>
      <c r="Q23" s="5">
        <v>88.7</v>
      </c>
      <c r="R23" s="5">
        <f t="shared" si="2"/>
        <v>71.749842105263156</v>
      </c>
      <c r="S23" s="4">
        <v>18</v>
      </c>
      <c r="T23" s="19" t="s">
        <v>94</v>
      </c>
    </row>
    <row r="24" spans="1:20" s="2" customFormat="1" ht="30" customHeight="1" x14ac:dyDescent="0.15">
      <c r="A24" s="4" t="s">
        <v>71</v>
      </c>
      <c r="B24" s="4">
        <v>79.06</v>
      </c>
      <c r="C24" s="4">
        <v>90.35</v>
      </c>
      <c r="D24" s="4" t="s">
        <v>34</v>
      </c>
      <c r="E24" s="4" t="s">
        <v>30</v>
      </c>
      <c r="F24" s="4" t="s">
        <v>25</v>
      </c>
      <c r="G24" s="4">
        <v>10</v>
      </c>
      <c r="H24" s="4" t="s">
        <v>27</v>
      </c>
      <c r="I24" s="4">
        <v>0</v>
      </c>
      <c r="J24" s="4" t="s">
        <v>72</v>
      </c>
      <c r="K24" s="4">
        <v>0</v>
      </c>
      <c r="L24" s="4"/>
      <c r="M24" s="4"/>
      <c r="N24" s="4">
        <v>497</v>
      </c>
      <c r="O24" s="5">
        <f t="shared" si="3"/>
        <v>8.719298245614036</v>
      </c>
      <c r="P24" s="5">
        <f t="shared" si="1"/>
        <v>18.719298245614034</v>
      </c>
      <c r="Q24" s="5">
        <v>91.9</v>
      </c>
      <c r="R24" s="5">
        <f t="shared" si="2"/>
        <v>71.700824561403508</v>
      </c>
      <c r="S24" s="4">
        <v>19</v>
      </c>
      <c r="T24" s="19" t="s">
        <v>94</v>
      </c>
    </row>
    <row r="25" spans="1:20" s="2" customFormat="1" ht="71.25" customHeight="1" x14ac:dyDescent="0.15">
      <c r="A25" s="4" t="s">
        <v>62</v>
      </c>
      <c r="B25" s="4">
        <v>72.86</v>
      </c>
      <c r="C25" s="4">
        <v>85.61</v>
      </c>
      <c r="D25" s="4" t="s">
        <v>63</v>
      </c>
      <c r="E25" s="4" t="s">
        <v>64</v>
      </c>
      <c r="F25" s="4" t="s">
        <v>65</v>
      </c>
      <c r="G25" s="4">
        <v>22</v>
      </c>
      <c r="H25" s="4" t="s">
        <v>59</v>
      </c>
      <c r="I25" s="4">
        <v>10</v>
      </c>
      <c r="J25" s="4" t="s">
        <v>27</v>
      </c>
      <c r="K25" s="4">
        <v>0</v>
      </c>
      <c r="L25" s="4" t="s">
        <v>27</v>
      </c>
      <c r="M25" s="4">
        <v>0</v>
      </c>
      <c r="N25" s="4">
        <v>0</v>
      </c>
      <c r="O25" s="5">
        <f t="shared" si="3"/>
        <v>0</v>
      </c>
      <c r="P25" s="5">
        <f t="shared" si="1"/>
        <v>32</v>
      </c>
      <c r="Q25" s="5">
        <v>87.7</v>
      </c>
      <c r="R25" s="5">
        <f t="shared" si="2"/>
        <v>71.454999999999998</v>
      </c>
      <c r="S25" s="4">
        <v>20</v>
      </c>
      <c r="T25" s="19" t="s">
        <v>94</v>
      </c>
    </row>
    <row r="26" spans="1:20" s="2" customFormat="1" ht="42.95" customHeight="1" x14ac:dyDescent="0.15">
      <c r="A26" s="4" t="s">
        <v>70</v>
      </c>
      <c r="B26" s="4">
        <v>75.45</v>
      </c>
      <c r="C26" s="4">
        <v>85.95</v>
      </c>
      <c r="D26" s="4" t="s">
        <v>29</v>
      </c>
      <c r="E26" s="4" t="s">
        <v>24</v>
      </c>
      <c r="F26" s="4" t="s">
        <v>44</v>
      </c>
      <c r="G26" s="4">
        <v>19</v>
      </c>
      <c r="H26" s="4"/>
      <c r="I26" s="4">
        <v>0</v>
      </c>
      <c r="J26" s="4" t="s">
        <v>27</v>
      </c>
      <c r="K26" s="4">
        <v>0</v>
      </c>
      <c r="L26" s="4" t="s">
        <v>27</v>
      </c>
      <c r="M26" s="4">
        <v>0</v>
      </c>
      <c r="N26" s="4">
        <v>427</v>
      </c>
      <c r="O26" s="5">
        <f t="shared" si="3"/>
        <v>7.4912280701754383</v>
      </c>
      <c r="P26" s="5">
        <f t="shared" si="1"/>
        <v>26.491228070175438</v>
      </c>
      <c r="Q26" s="5">
        <v>89.6</v>
      </c>
      <c r="R26" s="5">
        <f t="shared" si="2"/>
        <v>70.947807017543866</v>
      </c>
      <c r="S26" s="4">
        <v>21</v>
      </c>
      <c r="T26" s="19" t="s">
        <v>94</v>
      </c>
    </row>
    <row r="27" spans="1:20" s="2" customFormat="1" ht="42.75" customHeight="1" x14ac:dyDescent="0.15">
      <c r="A27" s="4" t="s">
        <v>84</v>
      </c>
      <c r="B27" s="4">
        <v>80.9791666666667</v>
      </c>
      <c r="C27" s="4">
        <v>85.97</v>
      </c>
      <c r="D27" s="4" t="s">
        <v>23</v>
      </c>
      <c r="E27" s="4" t="s">
        <v>30</v>
      </c>
      <c r="F27" s="4" t="s">
        <v>67</v>
      </c>
      <c r="G27" s="4">
        <v>12.5</v>
      </c>
      <c r="H27" s="4" t="s">
        <v>85</v>
      </c>
      <c r="I27" s="4">
        <v>3</v>
      </c>
      <c r="J27" s="4" t="s">
        <v>27</v>
      </c>
      <c r="K27" s="4">
        <v>0</v>
      </c>
      <c r="L27" s="4" t="s">
        <v>27</v>
      </c>
      <c r="M27" s="4">
        <v>0</v>
      </c>
      <c r="N27" s="4">
        <v>426</v>
      </c>
      <c r="O27" s="5">
        <f t="shared" si="3"/>
        <v>7.4736842105263159</v>
      </c>
      <c r="P27" s="5">
        <f t="shared" si="1"/>
        <v>22.973684210526315</v>
      </c>
      <c r="Q27" s="5">
        <v>90.3</v>
      </c>
      <c r="R27" s="5">
        <f t="shared" si="2"/>
        <v>70.804337719298246</v>
      </c>
      <c r="S27" s="4">
        <v>22</v>
      </c>
      <c r="T27" s="19" t="s">
        <v>94</v>
      </c>
    </row>
    <row r="28" spans="1:20" s="2" customFormat="1" ht="30" customHeight="1" x14ac:dyDescent="0.15">
      <c r="A28" s="4" t="s">
        <v>73</v>
      </c>
      <c r="B28" s="4">
        <v>76.67</v>
      </c>
      <c r="C28" s="4">
        <v>86.92</v>
      </c>
      <c r="D28" s="4" t="s">
        <v>34</v>
      </c>
      <c r="E28" s="4" t="s">
        <v>24</v>
      </c>
      <c r="F28" s="4" t="s">
        <v>25</v>
      </c>
      <c r="G28" s="4">
        <v>15</v>
      </c>
      <c r="H28" s="4" t="s">
        <v>27</v>
      </c>
      <c r="I28" s="4">
        <v>0</v>
      </c>
      <c r="J28" s="4" t="s">
        <v>74</v>
      </c>
      <c r="K28" s="4">
        <v>0</v>
      </c>
      <c r="L28" s="4" t="s">
        <v>27</v>
      </c>
      <c r="M28" s="4">
        <v>0</v>
      </c>
      <c r="N28" s="4">
        <v>450</v>
      </c>
      <c r="O28" s="5">
        <f t="shared" si="3"/>
        <v>7.8947368421052637</v>
      </c>
      <c r="P28" s="5">
        <f t="shared" si="1"/>
        <v>22.894736842105264</v>
      </c>
      <c r="Q28" s="5">
        <v>89.3</v>
      </c>
      <c r="R28" s="5">
        <f t="shared" si="2"/>
        <v>70.48368421052632</v>
      </c>
      <c r="S28" s="4">
        <v>23</v>
      </c>
      <c r="T28" s="19" t="s">
        <v>94</v>
      </c>
    </row>
    <row r="29" spans="1:20" s="2" customFormat="1" ht="30" customHeight="1" x14ac:dyDescent="0.15">
      <c r="A29" s="4" t="s">
        <v>77</v>
      </c>
      <c r="B29" s="4">
        <v>75</v>
      </c>
      <c r="C29" s="4">
        <v>86.6</v>
      </c>
      <c r="D29" s="4" t="s">
        <v>34</v>
      </c>
      <c r="E29" s="4" t="s">
        <v>24</v>
      </c>
      <c r="F29" s="4" t="s">
        <v>31</v>
      </c>
      <c r="G29" s="4">
        <v>12</v>
      </c>
      <c r="H29" s="4" t="s">
        <v>27</v>
      </c>
      <c r="I29" s="4">
        <v>0</v>
      </c>
      <c r="J29" s="4" t="s">
        <v>27</v>
      </c>
      <c r="K29" s="4">
        <v>0</v>
      </c>
      <c r="L29" s="4" t="s">
        <v>27</v>
      </c>
      <c r="M29" s="4">
        <v>0</v>
      </c>
      <c r="N29" s="4">
        <v>435</v>
      </c>
      <c r="O29" s="5">
        <f t="shared" si="3"/>
        <v>7.6315789473684212</v>
      </c>
      <c r="P29" s="5">
        <f t="shared" si="1"/>
        <v>19.631578947368421</v>
      </c>
      <c r="Q29" s="5">
        <v>91.7</v>
      </c>
      <c r="R29" s="5">
        <f t="shared" si="2"/>
        <v>69.972894736842107</v>
      </c>
      <c r="S29" s="4">
        <v>24</v>
      </c>
      <c r="T29" s="19" t="s">
        <v>95</v>
      </c>
    </row>
    <row r="30" spans="1:20" s="2" customFormat="1" ht="48" customHeight="1" x14ac:dyDescent="0.15">
      <c r="A30" s="4" t="s">
        <v>78</v>
      </c>
      <c r="B30" s="4">
        <v>76.900000000000006</v>
      </c>
      <c r="C30" s="4">
        <v>87.61</v>
      </c>
      <c r="D30" s="4" t="s">
        <v>34</v>
      </c>
      <c r="E30" s="4" t="s">
        <v>30</v>
      </c>
      <c r="F30" s="4" t="s">
        <v>31</v>
      </c>
      <c r="G30" s="4">
        <v>8</v>
      </c>
      <c r="H30" s="4" t="s">
        <v>27</v>
      </c>
      <c r="I30" s="4">
        <v>0</v>
      </c>
      <c r="J30" s="4" t="s">
        <v>27</v>
      </c>
      <c r="K30" s="4">
        <v>0</v>
      </c>
      <c r="L30" s="4" t="s">
        <v>27</v>
      </c>
      <c r="M30" s="4">
        <v>0</v>
      </c>
      <c r="N30" s="4">
        <v>479</v>
      </c>
      <c r="O30" s="5">
        <f t="shared" si="3"/>
        <v>8.4035087719298236</v>
      </c>
      <c r="P30" s="5">
        <f t="shared" si="1"/>
        <v>16.403508771929822</v>
      </c>
      <c r="Q30" s="5">
        <v>88.7</v>
      </c>
      <c r="R30" s="5">
        <f t="shared" si="2"/>
        <v>69.009877192982458</v>
      </c>
      <c r="S30" s="4">
        <v>25</v>
      </c>
      <c r="T30" s="19" t="s">
        <v>95</v>
      </c>
    </row>
    <row r="31" spans="1:20" s="2" customFormat="1" ht="105.95" customHeight="1" x14ac:dyDescent="0.15">
      <c r="A31" s="4" t="s">
        <v>86</v>
      </c>
      <c r="B31" s="4">
        <v>76.94</v>
      </c>
      <c r="C31" s="4">
        <v>90.66</v>
      </c>
      <c r="D31" s="4" t="s">
        <v>27</v>
      </c>
      <c r="E31" s="4" t="s">
        <v>27</v>
      </c>
      <c r="F31" s="4" t="s">
        <v>27</v>
      </c>
      <c r="G31" s="4">
        <v>0</v>
      </c>
      <c r="H31" s="4" t="s">
        <v>27</v>
      </c>
      <c r="I31" s="4">
        <v>0</v>
      </c>
      <c r="J31" s="4" t="s">
        <v>27</v>
      </c>
      <c r="K31" s="4">
        <v>0</v>
      </c>
      <c r="L31" s="4" t="s">
        <v>27</v>
      </c>
      <c r="M31" s="4">
        <v>0</v>
      </c>
      <c r="N31" s="4">
        <v>494</v>
      </c>
      <c r="O31" s="5">
        <f t="shared" si="3"/>
        <v>8.6666666666666679</v>
      </c>
      <c r="P31" s="5">
        <f t="shared" si="1"/>
        <v>8.6666666666666679</v>
      </c>
      <c r="Q31" s="5">
        <v>88.9</v>
      </c>
      <c r="R31" s="5">
        <f t="shared" si="2"/>
        <v>68.349666666666678</v>
      </c>
      <c r="S31" s="5">
        <v>26</v>
      </c>
      <c r="T31" s="5" t="s">
        <v>95</v>
      </c>
    </row>
    <row r="32" spans="1:20" s="2" customFormat="1" ht="51" customHeight="1" x14ac:dyDescent="0.15">
      <c r="A32" s="4" t="s">
        <v>81</v>
      </c>
      <c r="B32" s="4">
        <v>71.09</v>
      </c>
      <c r="C32" s="4">
        <v>82.18</v>
      </c>
      <c r="D32" s="4" t="s">
        <v>27</v>
      </c>
      <c r="E32" s="4" t="s">
        <v>27</v>
      </c>
      <c r="F32" s="4" t="s">
        <v>27</v>
      </c>
      <c r="G32" s="4">
        <v>0</v>
      </c>
      <c r="H32" s="4" t="s">
        <v>27</v>
      </c>
      <c r="I32" s="4">
        <v>0</v>
      </c>
      <c r="J32" s="4"/>
      <c r="K32" s="4">
        <v>0</v>
      </c>
      <c r="L32" s="4" t="s">
        <v>27</v>
      </c>
      <c r="M32" s="4">
        <v>0</v>
      </c>
      <c r="N32" s="4">
        <v>448</v>
      </c>
      <c r="O32" s="5">
        <f t="shared" si="3"/>
        <v>7.8596491228070171</v>
      </c>
      <c r="P32" s="5">
        <f t="shared" si="1"/>
        <v>7.8596491228070171</v>
      </c>
      <c r="Q32" s="5">
        <v>89</v>
      </c>
      <c r="R32" s="5">
        <f t="shared" si="2"/>
        <v>64.195912280701762</v>
      </c>
      <c r="S32" s="5">
        <v>27</v>
      </c>
      <c r="T32" s="5" t="s">
        <v>95</v>
      </c>
    </row>
    <row r="33" spans="15:18" x14ac:dyDescent="0.15">
      <c r="O33" s="7"/>
      <c r="P33" s="7"/>
      <c r="Q33" s="7"/>
      <c r="R33" s="7"/>
    </row>
    <row r="34" spans="15:18" x14ac:dyDescent="0.15">
      <c r="O34" s="7"/>
      <c r="P34" s="7"/>
      <c r="Q34" s="7"/>
      <c r="R34" s="7"/>
    </row>
  </sheetData>
  <sortState ref="A6:T32">
    <sortCondition descending="1" ref="T6:T32"/>
  </sortState>
  <mergeCells count="16">
    <mergeCell ref="R2:R5"/>
    <mergeCell ref="S2:S5"/>
    <mergeCell ref="T2:T5"/>
    <mergeCell ref="A1:T1"/>
    <mergeCell ref="A2:A5"/>
    <mergeCell ref="B2:B5"/>
    <mergeCell ref="C2:C5"/>
    <mergeCell ref="P4:P5"/>
    <mergeCell ref="Q4:Q5"/>
    <mergeCell ref="D2:Q2"/>
    <mergeCell ref="D3:P3"/>
    <mergeCell ref="D4:G4"/>
    <mergeCell ref="H4:I4"/>
    <mergeCell ref="J4:K4"/>
    <mergeCell ref="L4:M4"/>
    <mergeCell ref="N4:O4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普通推荐结果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赵普庆</cp:lastModifiedBy>
  <dcterms:created xsi:type="dcterms:W3CDTF">2018-09-07T11:12:00Z</dcterms:created>
  <dcterms:modified xsi:type="dcterms:W3CDTF">2018-09-18T07:49:14Z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